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2010" sheetId="33" r:id="rId1"/>
    <sheet name="2111" sheetId="39" r:id="rId2"/>
    <sheet name="3104" sheetId="40" r:id="rId3"/>
    <sheet name="3242" sheetId="29" r:id="rId4"/>
    <sheet name="6020" sheetId="34" r:id="rId5"/>
    <sheet name="6030" sheetId="35" r:id="rId6"/>
    <sheet name="6071" sheetId="36" r:id="rId7"/>
    <sheet name="7330" sheetId="37" r:id="rId8"/>
    <sheet name="7412" sheetId="38" r:id="rId9"/>
  </sheets>
  <calcPr calcId="145621"/>
</workbook>
</file>

<file path=xl/calcChain.xml><?xml version="1.0" encoding="utf-8"?>
<calcChain xmlns="http://schemas.openxmlformats.org/spreadsheetml/2006/main">
  <c r="D14" i="40" l="1"/>
  <c r="D15" i="39"/>
  <c r="D12" i="33" l="1"/>
  <c r="D14" i="38" l="1"/>
  <c r="D16" i="37"/>
  <c r="D12" i="36"/>
  <c r="D19" i="35"/>
  <c r="D25" i="35"/>
  <c r="D14" i="34"/>
  <c r="D13" i="34"/>
  <c r="D15" i="29"/>
  <c r="D13" i="33"/>
  <c r="D18" i="37"/>
  <c r="D21" i="35" l="1"/>
  <c r="D20" i="35"/>
  <c r="D12" i="34"/>
  <c r="D14" i="29"/>
  <c r="D13" i="29"/>
  <c r="D12" i="29"/>
</calcChain>
</file>

<file path=xl/sharedStrings.xml><?xml version="1.0" encoding="utf-8"?>
<sst xmlns="http://schemas.openxmlformats.org/spreadsheetml/2006/main" count="238" uniqueCount="74">
  <si>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</si>
  <si>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</si>
  <si>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</si>
  <si>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</si>
  <si>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</si>
  <si>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</si>
  <si>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</si>
  <si>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</si>
  <si>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</si>
  <si>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</si>
  <si>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до паспорту бюджетної програми місцевого бюджету на 2021 рік</t>
  </si>
  <si>
    <t>до паспорту бюджетної програми місцевого бюджету на 2020 рік</t>
  </si>
  <si>
    <t>з КПКВК МБ 0112010 Відділу бухгалтерського обліку, планування та звітності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</si>
  <si>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</si>
  <si>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</si>
  <si>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</si>
  <si>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</si>
  <si>
    <t>з КПКВК МБ 0113242 Відділу бухгалтерського обліку, планування та звітності</t>
  </si>
  <si>
    <t>Надання соціальної допомоги громадянам, які потребують особливої підтримки</t>
  </si>
  <si>
    <t>Підтримка фельдшерів, які здійснюють чергування на Грем'яцькому пункті постійного базування бригад екстренної медичної допомоги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</si>
  <si>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</si>
  <si>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</si>
  <si>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</si>
  <si>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</si>
  <si>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екстренної медичної допомоги і назад відповідно до графіку чергування.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</si>
  <si>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</si>
  <si>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</si>
  <si>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</si>
  <si>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</si>
  <si>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Надання фінансової допомоги на поточні видатки комунальним підприємствам Н-Сіверської МТГ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</si>
  <si>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</si>
  <si>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</si>
  <si>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</si>
  <si>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</si>
  <si>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</si>
  <si>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</si>
  <si>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</si>
  <si>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</si>
  <si>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</si>
  <si>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</si>
  <si>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</si>
  <si>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</si>
  <si>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</si>
  <si>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Придбання матеріалів для паркової зони</t>
  </si>
  <si>
    <t>Роботи із встановлення паркового обладнання</t>
  </si>
  <si>
    <t>Придбання предметів і матеріалів (інша субвенція)</t>
  </si>
  <si>
    <t>Придбання трактора та навісного обладнання</t>
  </si>
  <si>
    <t>Придбання глибинних насосів</t>
  </si>
  <si>
    <t>з КПКВК МБ 0116071 Відділу бухгалтерського обліку, планування та звітності</t>
  </si>
  <si>
    <t>Забезпечення належної та безперебійної роботи комунальних підприємств із наданням послуг населенню</t>
  </si>
  <si>
    <t>Відшкодування різниці в тарифах на послуги з централізованого водопостачання та водовідведення для населення міста Новгород-Сіверський в 2021 році</t>
  </si>
  <si>
    <t>з КПКВК МБ 0117330 Відділу бухгалтерського обліку, планування та звітності</t>
  </si>
  <si>
    <t>Забезпечення поліпшення регуляторного і інвестиційного клімату в місті, забезпечення прозорості, стабільності і простоти інвестиційної діяльності</t>
  </si>
  <si>
    <t>Сприяння збільшенню надходжень до бюджету громади</t>
  </si>
  <si>
    <t>Забезпечення поінформованості потенційних інвесторів про інвестиційні можливості та умови здійснення інвестиційної діяльності в громаді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</si>
  <si>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</si>
  <si>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з КПКВК МБ 0117412 Відділу бухгалтерського обліку, планування та звітності</t>
  </si>
  <si>
    <t>Заохочення більш широкого контингенту перевізників до участі у конкурсах через створення більш привабливих умов, забезпечення ритмічного виконання рейсів на маршрутах згідно затверджених графіків руху</t>
  </si>
  <si>
    <t>Забезпечення відповідності якості обслуговування пасажирів до вартості проїзду</t>
  </si>
  <si>
    <t>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</si>
  <si>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Забезпечення перевезення пасажирів на міському  автобусному маршруті у Новгород-Сіверській територіальній громаді</t>
  </si>
  <si>
    <t>Забезпечення перевезення пасажирів на приміському  автобусному маршруті у Новгород-Сіверській територіальній громаді</t>
  </si>
  <si>
    <t>Головний бухгалтер</t>
  </si>
  <si>
    <t>Н. Топчій</t>
  </si>
  <si>
    <t>з КПКВК МБ 0112111 Відділу бухгалтерського обліку, планування та звітності</t>
  </si>
  <si>
    <t>Забезпечення проведення ефективних профілактичних оглядів, покращення диспансерного спостереження хворих на передракові захворювання, забезпечення діагностичним обладнанням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</si>
  <si>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</si>
  <si>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 засобами, дітей віком до 1 року, народженими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</si>
  <si>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</si>
  <si>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</si>
  <si>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</si>
  <si>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з КПКВК МБ 0113104 Відділу бухгалтерського обліку, планування та звітності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</si>
  <si>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допомоги. Громадяни, які перебувають у складній життєвій ситуації у зв'язку з безробіттям і зареєстровані в державній службі зайнятості, як такі, що шукають роботу, стихійним лихом, катастрофою. Формування електронної бази таких громадян, визначення їх індивідуальних потреб у наданні соціальних послуг. 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послуг. Забезпечення якісного надання соціальних послуг.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</si>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</sst>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left" vertical="justify" wrapText="1"/>
    </xf>
    <xf numFmtId="0" fontId="1" fillId="2" borderId="3" xfId="0" applyFont="1" applyFill="1" applyBorder="1" applyAlignment="1">
      <alignment horizontal="left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G13" sqref="G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11</v>
      </c>
      <c r="B2" s="20"/>
      <c r="C2" s="20"/>
      <c r="D2" s="20"/>
    </row>
    <row r="3" spans="1:4" x14ac:dyDescent="0.25">
      <c r="A3" s="20" t="s">
        <v>12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3.75" customHeight="1" x14ac:dyDescent="0.25">
      <c r="A9" s="23" t="s">
        <v>13</v>
      </c>
      <c r="B9" s="24"/>
      <c r="C9" s="23" t="s">
        <v>13</v>
      </c>
      <c r="D9" s="24"/>
    </row>
    <row r="10" spans="1:4" ht="35.25" customHeight="1" x14ac:dyDescent="0.25">
      <c r="A10" s="25" t="s">
        <v>14</v>
      </c>
      <c r="B10" s="26"/>
      <c r="C10" s="25" t="s">
        <v>14</v>
      </c>
      <c r="D10" s="26"/>
    </row>
    <row r="11" spans="1:4" x14ac:dyDescent="0.25">
      <c r="A11" s="17" t="s">
        <v>4</v>
      </c>
      <c r="B11" s="18"/>
      <c r="C11" s="18"/>
      <c r="D11" s="19"/>
    </row>
    <row r="12" spans="1:4" ht="60.75" customHeight="1" x14ac:dyDescent="0.25">
      <c r="A12" s="10" t="s">
        <v>15</v>
      </c>
      <c r="B12" s="11">
        <v>5023100</v>
      </c>
      <c r="C12" s="10" t="s">
        <v>15</v>
      </c>
      <c r="D12" s="12">
        <f>B12+720000</f>
        <v>5743100</v>
      </c>
    </row>
    <row r="13" spans="1:4" ht="75" customHeight="1" x14ac:dyDescent="0.25">
      <c r="A13" s="10" t="s">
        <v>16</v>
      </c>
      <c r="B13" s="5">
        <v>23000</v>
      </c>
      <c r="C13" s="10" t="s">
        <v>16</v>
      </c>
      <c r="D13" s="5">
        <f>B13+30000</f>
        <v>53000</v>
      </c>
    </row>
    <row r="14" spans="1:4" x14ac:dyDescent="0.25">
      <c r="A14" s="6"/>
      <c r="B14" s="5"/>
      <c r="C14" s="6"/>
      <c r="D14" s="5"/>
    </row>
    <row r="15" spans="1:4" hidden="1" x14ac:dyDescent="0.25">
      <c r="A15" s="14"/>
      <c r="B15" s="15"/>
      <c r="C15" s="15"/>
      <c r="D15" s="16"/>
    </row>
    <row r="16" spans="1:4" ht="110.25" hidden="1" customHeight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9</v>
      </c>
      <c r="B24" s="8"/>
      <c r="C24" s="9" t="s">
        <v>8</v>
      </c>
    </row>
  </sheetData>
  <mergeCells count="13"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5" sqref="D15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11</v>
      </c>
      <c r="B2" s="20"/>
      <c r="C2" s="20"/>
      <c r="D2" s="20"/>
    </row>
    <row r="3" spans="1:4" x14ac:dyDescent="0.25">
      <c r="A3" s="20" t="s">
        <v>64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" customHeight="1" x14ac:dyDescent="0.25">
      <c r="A9" s="23" t="s">
        <v>65</v>
      </c>
      <c r="B9" s="24"/>
      <c r="C9" s="23" t="s">
        <v>65</v>
      </c>
      <c r="D9" s="24"/>
    </row>
    <row r="10" spans="1:4" ht="50.25" customHeight="1" x14ac:dyDescent="0.25">
      <c r="A10" s="25" t="s">
        <v>66</v>
      </c>
      <c r="B10" s="26"/>
      <c r="C10" s="25" t="s">
        <v>66</v>
      </c>
      <c r="D10" s="26"/>
    </row>
    <row r="11" spans="1:4" ht="72" customHeight="1" x14ac:dyDescent="0.25">
      <c r="A11" s="27" t="s">
        <v>67</v>
      </c>
      <c r="B11" s="28"/>
      <c r="C11" s="27" t="s">
        <v>67</v>
      </c>
      <c r="D11" s="28"/>
    </row>
    <row r="12" spans="1:4" ht="34.5" customHeight="1" x14ac:dyDescent="0.25">
      <c r="A12" s="27" t="s">
        <v>68</v>
      </c>
      <c r="B12" s="28"/>
      <c r="C12" s="27" t="s">
        <v>68</v>
      </c>
      <c r="D12" s="28"/>
    </row>
    <row r="13" spans="1:4" ht="32.25" customHeight="1" x14ac:dyDescent="0.25">
      <c r="A13" s="27" t="s">
        <v>69</v>
      </c>
      <c r="B13" s="28"/>
      <c r="C13" s="27" t="s">
        <v>69</v>
      </c>
      <c r="D13" s="28"/>
    </row>
    <row r="14" spans="1:4" x14ac:dyDescent="0.25">
      <c r="A14" s="17" t="s">
        <v>4</v>
      </c>
      <c r="B14" s="18"/>
      <c r="C14" s="18"/>
      <c r="D14" s="19"/>
    </row>
    <row r="15" spans="1:4" ht="59.25" customHeight="1" x14ac:dyDescent="0.25">
      <c r="A15" s="10" t="s">
        <v>70</v>
      </c>
      <c r="B15" s="11">
        <v>1075000</v>
      </c>
      <c r="C15" s="10" t="s">
        <v>70</v>
      </c>
      <c r="D15" s="12">
        <f>B15+170000</f>
        <v>1245000</v>
      </c>
    </row>
    <row r="16" spans="1:4" ht="50.25" hidden="1" customHeight="1" x14ac:dyDescent="0.25">
      <c r="A16" s="13"/>
      <c r="B16" s="5"/>
      <c r="C16" s="13"/>
      <c r="D16" s="5"/>
    </row>
    <row r="17" spans="1:4" hidden="1" x14ac:dyDescent="0.25">
      <c r="A17" s="6"/>
      <c r="B17" s="5"/>
      <c r="C17" s="6"/>
      <c r="D17" s="5"/>
    </row>
    <row r="18" spans="1:4" hidden="1" x14ac:dyDescent="0.25">
      <c r="A18" s="14"/>
      <c r="B18" s="15"/>
      <c r="C18" s="15"/>
      <c r="D18" s="16"/>
    </row>
    <row r="19" spans="1:4" ht="110.25" hidden="1" customHeight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7" t="s">
        <v>9</v>
      </c>
      <c r="B27" s="8"/>
      <c r="C27" s="9" t="s">
        <v>8</v>
      </c>
    </row>
  </sheetData>
  <mergeCells count="19">
    <mergeCell ref="A12:B12"/>
    <mergeCell ref="C12:D12"/>
    <mergeCell ref="A13:B13"/>
    <mergeCell ref="C13:D13"/>
    <mergeCell ref="A14:D14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70866141732283472" right="0.19685039370078741" top="0.19685039370078741" bottom="0.19685039370078741" header="0.11811023622047245" footer="0.11811023622047245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9" sqref="D2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71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240" customHeight="1" x14ac:dyDescent="0.25">
      <c r="A9" s="23" t="s">
        <v>72</v>
      </c>
      <c r="B9" s="24"/>
      <c r="C9" s="23" t="s">
        <v>72</v>
      </c>
      <c r="D9" s="24"/>
    </row>
    <row r="10" spans="1:4" ht="63.75" hidden="1" customHeight="1" x14ac:dyDescent="0.25">
      <c r="A10" s="23"/>
      <c r="B10" s="24"/>
      <c r="C10" s="23"/>
      <c r="D10" s="24"/>
    </row>
    <row r="11" spans="1:4" ht="82.5" hidden="1" customHeight="1" x14ac:dyDescent="0.25">
      <c r="A11" s="23"/>
      <c r="B11" s="24"/>
      <c r="C11" s="23"/>
      <c r="D11" s="24"/>
    </row>
    <row r="12" spans="1:4" ht="80.25" hidden="1" customHeight="1" x14ac:dyDescent="0.25">
      <c r="A12" s="23"/>
      <c r="B12" s="24"/>
      <c r="C12" s="23"/>
      <c r="D12" s="24"/>
    </row>
    <row r="13" spans="1:4" x14ac:dyDescent="0.25">
      <c r="A13" s="17" t="s">
        <v>4</v>
      </c>
      <c r="B13" s="18"/>
      <c r="C13" s="18"/>
      <c r="D13" s="19"/>
    </row>
    <row r="14" spans="1:4" ht="60" x14ac:dyDescent="0.25">
      <c r="A14" s="10" t="s">
        <v>73</v>
      </c>
      <c r="B14" s="11">
        <v>11353600</v>
      </c>
      <c r="C14" s="10" t="s">
        <v>73</v>
      </c>
      <c r="D14" s="12">
        <f>B14+325010</f>
        <v>11678610</v>
      </c>
    </row>
    <row r="15" spans="1:4" ht="90" hidden="1" customHeight="1" x14ac:dyDescent="0.25">
      <c r="A15" s="10"/>
      <c r="B15" s="5"/>
      <c r="C15" s="10"/>
      <c r="D15" s="5"/>
    </row>
    <row r="16" spans="1:4" ht="50.25" hidden="1" customHeight="1" x14ac:dyDescent="0.25">
      <c r="A16" s="6"/>
      <c r="B16" s="5"/>
      <c r="C16" s="6"/>
      <c r="D16" s="5"/>
    </row>
    <row r="17" spans="1:4" hidden="1" x14ac:dyDescent="0.25">
      <c r="A17" s="14"/>
      <c r="B17" s="15"/>
      <c r="C17" s="15"/>
      <c r="D17" s="16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6" spans="1:4" x14ac:dyDescent="0.25">
      <c r="A26" s="7" t="s">
        <v>9</v>
      </c>
      <c r="B26" s="8"/>
      <c r="C26" s="9" t="s">
        <v>8</v>
      </c>
    </row>
  </sheetData>
  <mergeCells count="17">
    <mergeCell ref="A12:B12"/>
    <mergeCell ref="C12:D12"/>
    <mergeCell ref="A13:D13"/>
    <mergeCell ref="A17:D17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70866141732283472" right="0.19685039370078741" top="0.19685039370078741" bottom="0.19685039370078741" header="0.11811023622047245" footer="0.11811023622047245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7" sqref="F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11</v>
      </c>
      <c r="B2" s="20"/>
      <c r="C2" s="20"/>
      <c r="D2" s="20"/>
    </row>
    <row r="3" spans="1:4" x14ac:dyDescent="0.25">
      <c r="A3" s="20" t="s">
        <v>17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3" customHeight="1" x14ac:dyDescent="0.25">
      <c r="A9" s="23" t="s">
        <v>18</v>
      </c>
      <c r="B9" s="24"/>
      <c r="C9" s="23" t="s">
        <v>18</v>
      </c>
      <c r="D9" s="24"/>
    </row>
    <row r="10" spans="1:4" ht="47.25" customHeight="1" x14ac:dyDescent="0.25">
      <c r="A10" s="17"/>
      <c r="B10" s="19"/>
      <c r="C10" s="25" t="s">
        <v>19</v>
      </c>
      <c r="D10" s="26"/>
    </row>
    <row r="11" spans="1:4" x14ac:dyDescent="0.25">
      <c r="A11" s="17" t="s">
        <v>4</v>
      </c>
      <c r="B11" s="18"/>
      <c r="C11" s="18"/>
      <c r="D11" s="19"/>
    </row>
    <row r="12" spans="1:4" ht="45" customHeight="1" x14ac:dyDescent="0.25">
      <c r="A12" s="10" t="s">
        <v>20</v>
      </c>
      <c r="B12" s="11">
        <v>550000</v>
      </c>
      <c r="C12" s="10" t="s">
        <v>20</v>
      </c>
      <c r="D12" s="12">
        <f>B12-30000</f>
        <v>520000</v>
      </c>
    </row>
    <row r="13" spans="1:4" ht="48" customHeight="1" x14ac:dyDescent="0.25">
      <c r="A13" s="13" t="s">
        <v>21</v>
      </c>
      <c r="B13" s="5">
        <v>20000</v>
      </c>
      <c r="C13" s="13" t="s">
        <v>21</v>
      </c>
      <c r="D13" s="5">
        <f>B13</f>
        <v>20000</v>
      </c>
    </row>
    <row r="14" spans="1:4" ht="45" x14ac:dyDescent="0.25">
      <c r="A14" s="6" t="s">
        <v>22</v>
      </c>
      <c r="B14" s="5">
        <v>30000</v>
      </c>
      <c r="C14" s="6" t="s">
        <v>22</v>
      </c>
      <c r="D14" s="5">
        <f>B14+30000</f>
        <v>60000</v>
      </c>
    </row>
    <row r="15" spans="1:4" ht="50.25" customHeight="1" x14ac:dyDescent="0.25">
      <c r="A15" s="4" t="s">
        <v>23</v>
      </c>
      <c r="B15" s="4">
        <v>46000</v>
      </c>
      <c r="C15" s="4" t="s">
        <v>23</v>
      </c>
      <c r="D15" s="4">
        <f>B15+1000</f>
        <v>47000</v>
      </c>
    </row>
    <row r="16" spans="1:4" ht="157.5" x14ac:dyDescent="0.25">
      <c r="A16" s="4" t="s">
        <v>24</v>
      </c>
      <c r="B16" s="4">
        <v>9020</v>
      </c>
      <c r="C16" s="4" t="s">
        <v>24</v>
      </c>
      <c r="D16" s="4">
        <v>9020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3" spans="1:4" x14ac:dyDescent="0.25">
      <c r="A23" s="7" t="s">
        <v>9</v>
      </c>
      <c r="B23" s="8"/>
      <c r="C23" s="9" t="s">
        <v>8</v>
      </c>
    </row>
  </sheetData>
  <mergeCells count="12"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70866141732283472" right="0.19685039370078741" top="0.19685039370078741" bottom="0.19685039370078741" header="0.11811023622047245" footer="0.11811023622047245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F13" sqref="F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25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1.5" customHeight="1" x14ac:dyDescent="0.25">
      <c r="A9" s="23" t="s">
        <v>26</v>
      </c>
      <c r="B9" s="24"/>
      <c r="C9" s="23" t="s">
        <v>26</v>
      </c>
      <c r="D9" s="24"/>
    </row>
    <row r="10" spans="1:4" ht="67.5" hidden="1" customHeight="1" x14ac:dyDescent="0.25">
      <c r="A10" s="23"/>
      <c r="B10" s="24"/>
      <c r="C10" s="23"/>
      <c r="D10" s="24"/>
    </row>
    <row r="11" spans="1:4" x14ac:dyDescent="0.25">
      <c r="A11" s="17" t="s">
        <v>4</v>
      </c>
      <c r="B11" s="18"/>
      <c r="C11" s="18"/>
      <c r="D11" s="19"/>
    </row>
    <row r="12" spans="1:4" ht="30" x14ac:dyDescent="0.25">
      <c r="A12" s="10" t="s">
        <v>27</v>
      </c>
      <c r="B12" s="11">
        <v>200000</v>
      </c>
      <c r="C12" s="10" t="s">
        <v>27</v>
      </c>
      <c r="D12" s="12">
        <f>B12+20000</f>
        <v>220000</v>
      </c>
    </row>
    <row r="13" spans="1:4" ht="29.25" customHeight="1" x14ac:dyDescent="0.25">
      <c r="A13" s="10" t="s">
        <v>28</v>
      </c>
      <c r="B13" s="5">
        <v>560000</v>
      </c>
      <c r="C13" s="10" t="s">
        <v>28</v>
      </c>
      <c r="D13" s="5">
        <f>B13+15000</f>
        <v>575000</v>
      </c>
    </row>
    <row r="14" spans="1:4" ht="45" x14ac:dyDescent="0.25">
      <c r="A14" s="10" t="s">
        <v>29</v>
      </c>
      <c r="B14" s="5">
        <v>680000</v>
      </c>
      <c r="C14" s="10" t="s">
        <v>29</v>
      </c>
      <c r="D14" s="5">
        <f>B14+300000</f>
        <v>980000</v>
      </c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t="113.25" hidden="1" customHeight="1" x14ac:dyDescent="0.25">
      <c r="A20" s="4"/>
      <c r="B20" s="4"/>
      <c r="C20" s="4"/>
      <c r="D20" s="4"/>
    </row>
    <row r="21" spans="1:4" ht="75" hidden="1" customHeight="1" x14ac:dyDescent="0.25">
      <c r="A21" s="4"/>
      <c r="B21" s="4"/>
      <c r="C21" s="4"/>
      <c r="D21" s="4"/>
    </row>
    <row r="22" spans="1:4" ht="31.5" hidden="1" customHeight="1" x14ac:dyDescent="0.25">
      <c r="A22" s="4"/>
      <c r="B22" s="4"/>
      <c r="C22" s="4"/>
      <c r="D22" s="4"/>
    </row>
    <row r="23" spans="1:4" ht="31.5" customHeight="1" x14ac:dyDescent="0.25"/>
    <row r="24" spans="1:4" ht="30" customHeight="1" x14ac:dyDescent="0.25">
      <c r="A24" s="7" t="s">
        <v>9</v>
      </c>
      <c r="B24" s="8"/>
      <c r="C24" s="9" t="s">
        <v>8</v>
      </c>
    </row>
    <row r="25" spans="1:4" ht="15.75" hidden="1" customHeight="1" x14ac:dyDescent="0.25"/>
    <row r="26" spans="1:4" ht="15.75" hidden="1" customHeight="1" x14ac:dyDescent="0.25"/>
    <row r="27" spans="1:4" ht="15.75" hidden="1" customHeight="1" x14ac:dyDescent="0.25"/>
    <row r="28" spans="1:4" ht="15.75" hidden="1" customHeight="1" x14ac:dyDescent="0.25"/>
    <row r="29" spans="1:4" ht="15.75" hidden="1" customHeight="1" x14ac:dyDescent="0.25"/>
    <row r="30" spans="1:4" ht="15.75" hidden="1" customHeight="1" x14ac:dyDescent="0.25"/>
    <row r="31" spans="1:4" ht="15.75" hidden="1" customHeight="1" x14ac:dyDescent="0.25"/>
    <row r="32" spans="1:4" ht="15.75" hidden="1" customHeight="1" x14ac:dyDescent="0.25"/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15" workbookViewId="0">
      <selection activeCell="D19" sqref="D19:D27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30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.75" customHeight="1" x14ac:dyDescent="0.25">
      <c r="A9" s="23" t="s">
        <v>31</v>
      </c>
      <c r="B9" s="24"/>
      <c r="C9" s="23" t="s">
        <v>31</v>
      </c>
      <c r="D9" s="24"/>
    </row>
    <row r="10" spans="1:4" ht="17.25" customHeight="1" x14ac:dyDescent="0.25">
      <c r="A10" s="23" t="s">
        <v>32</v>
      </c>
      <c r="B10" s="24"/>
      <c r="C10" s="23" t="s">
        <v>32</v>
      </c>
      <c r="D10" s="24"/>
    </row>
    <row r="11" spans="1:4" ht="32.25" customHeight="1" x14ac:dyDescent="0.25">
      <c r="A11" s="23" t="s">
        <v>33</v>
      </c>
      <c r="B11" s="24"/>
      <c r="C11" s="23" t="s">
        <v>33</v>
      </c>
      <c r="D11" s="24"/>
    </row>
    <row r="12" spans="1:4" ht="81" customHeight="1" x14ac:dyDescent="0.25">
      <c r="A12" s="23" t="s">
        <v>34</v>
      </c>
      <c r="B12" s="24"/>
      <c r="C12" s="23" t="s">
        <v>34</v>
      </c>
      <c r="D12" s="24"/>
    </row>
    <row r="13" spans="1:4" ht="79.5" customHeight="1" x14ac:dyDescent="0.25">
      <c r="A13" s="23" t="s">
        <v>35</v>
      </c>
      <c r="B13" s="24"/>
      <c r="C13" s="23" t="s">
        <v>35</v>
      </c>
      <c r="D13" s="24"/>
    </row>
    <row r="14" spans="1:4" ht="79.5" customHeight="1" x14ac:dyDescent="0.25">
      <c r="A14" s="23" t="s">
        <v>36</v>
      </c>
      <c r="B14" s="24"/>
      <c r="C14" s="23" t="s">
        <v>36</v>
      </c>
      <c r="D14" s="24"/>
    </row>
    <row r="15" spans="1:4" ht="31.5" customHeight="1" x14ac:dyDescent="0.25">
      <c r="A15" s="23" t="s">
        <v>37</v>
      </c>
      <c r="B15" s="24"/>
      <c r="C15" s="23" t="s">
        <v>37</v>
      </c>
      <c r="D15" s="24"/>
    </row>
    <row r="16" spans="1:4" ht="81" customHeight="1" x14ac:dyDescent="0.25">
      <c r="A16" s="17"/>
      <c r="B16" s="19"/>
      <c r="C16" s="23" t="s">
        <v>38</v>
      </c>
      <c r="D16" s="24"/>
    </row>
    <row r="17" spans="1:4" ht="48.75" customHeight="1" x14ac:dyDescent="0.25">
      <c r="A17" s="17"/>
      <c r="B17" s="19"/>
      <c r="C17" s="23" t="s">
        <v>39</v>
      </c>
      <c r="D17" s="24"/>
    </row>
    <row r="18" spans="1:4" x14ac:dyDescent="0.25">
      <c r="A18" s="17" t="s">
        <v>4</v>
      </c>
      <c r="B18" s="18"/>
      <c r="C18" s="18"/>
      <c r="D18" s="19"/>
    </row>
    <row r="19" spans="1:4" ht="46.5" customHeight="1" x14ac:dyDescent="0.25">
      <c r="A19" s="10" t="s">
        <v>31</v>
      </c>
      <c r="B19" s="11">
        <v>6921850</v>
      </c>
      <c r="C19" s="10" t="s">
        <v>31</v>
      </c>
      <c r="D19" s="12">
        <f>B19+60000</f>
        <v>6981850</v>
      </c>
    </row>
    <row r="20" spans="1:4" ht="32.25" customHeight="1" x14ac:dyDescent="0.25">
      <c r="A20" s="10" t="s">
        <v>40</v>
      </c>
      <c r="B20" s="11">
        <v>10000</v>
      </c>
      <c r="C20" s="10" t="s">
        <v>40</v>
      </c>
      <c r="D20" s="12">
        <f>B20</f>
        <v>10000</v>
      </c>
    </row>
    <row r="21" spans="1:4" ht="113.25" customHeight="1" x14ac:dyDescent="0.25">
      <c r="A21" s="10" t="s">
        <v>41</v>
      </c>
      <c r="B21" s="11">
        <v>199900</v>
      </c>
      <c r="C21" s="10" t="s">
        <v>41</v>
      </c>
      <c r="D21" s="12">
        <f>B21</f>
        <v>199900</v>
      </c>
    </row>
    <row r="22" spans="1:4" ht="75" customHeight="1" x14ac:dyDescent="0.25">
      <c r="A22" s="10" t="s">
        <v>42</v>
      </c>
      <c r="B22" s="11">
        <v>50000</v>
      </c>
      <c r="C22" s="10" t="s">
        <v>42</v>
      </c>
      <c r="D22" s="12">
        <v>50000</v>
      </c>
    </row>
    <row r="23" spans="1:4" ht="31.5" customHeight="1" x14ac:dyDescent="0.25">
      <c r="A23" s="10" t="s">
        <v>43</v>
      </c>
      <c r="B23" s="11">
        <v>48515</v>
      </c>
      <c r="C23" s="10" t="s">
        <v>43</v>
      </c>
      <c r="D23" s="12">
        <v>48515</v>
      </c>
    </row>
    <row r="24" spans="1:4" ht="31.5" customHeight="1" x14ac:dyDescent="0.25">
      <c r="A24" s="10" t="s">
        <v>44</v>
      </c>
      <c r="B24" s="11">
        <v>17450</v>
      </c>
      <c r="C24" s="10" t="s">
        <v>44</v>
      </c>
      <c r="D24" s="12">
        <v>17450</v>
      </c>
    </row>
    <row r="25" spans="1:4" ht="30" customHeight="1" x14ac:dyDescent="0.25">
      <c r="A25" s="10" t="s">
        <v>45</v>
      </c>
      <c r="B25" s="11">
        <v>3000</v>
      </c>
      <c r="C25" s="10" t="s">
        <v>45</v>
      </c>
      <c r="D25" s="12">
        <f>B25+12000</f>
        <v>15000</v>
      </c>
    </row>
    <row r="26" spans="1:4" ht="31.5" customHeight="1" x14ac:dyDescent="0.25">
      <c r="A26" s="10" t="s">
        <v>46</v>
      </c>
      <c r="B26" s="12">
        <v>800000</v>
      </c>
      <c r="C26" s="10" t="s">
        <v>46</v>
      </c>
      <c r="D26" s="12">
        <v>800000</v>
      </c>
    </row>
    <row r="27" spans="1:4" ht="31.5" customHeight="1" x14ac:dyDescent="0.25">
      <c r="A27" s="10" t="s">
        <v>47</v>
      </c>
      <c r="B27" s="12">
        <v>50000</v>
      </c>
      <c r="C27" s="10" t="s">
        <v>47</v>
      </c>
      <c r="D27" s="12">
        <v>50000</v>
      </c>
    </row>
    <row r="28" spans="1:4" ht="31.5" hidden="1" customHeight="1" x14ac:dyDescent="0.25">
      <c r="A28" s="10"/>
      <c r="B28" s="11"/>
      <c r="C28" s="10"/>
      <c r="D28" s="12"/>
    </row>
    <row r="29" spans="1:4" ht="31.5" hidden="1" customHeight="1" x14ac:dyDescent="0.25">
      <c r="A29" s="10"/>
      <c r="B29" s="11"/>
      <c r="C29" s="10"/>
      <c r="D29" s="12"/>
    </row>
    <row r="30" spans="1:4" ht="31.5" hidden="1" customHeight="1" x14ac:dyDescent="0.25">
      <c r="A30" s="10"/>
      <c r="B30" s="11"/>
      <c r="C30" s="10"/>
      <c r="D30" s="12"/>
    </row>
    <row r="31" spans="1:4" ht="29.25" hidden="1" customHeight="1" x14ac:dyDescent="0.25">
      <c r="A31" s="10"/>
      <c r="B31" s="5"/>
      <c r="C31" s="10"/>
      <c r="D31" s="5"/>
    </row>
    <row r="32" spans="1:4" hidden="1" x14ac:dyDescent="0.25">
      <c r="A32" s="6"/>
      <c r="B32" s="5"/>
      <c r="C32" s="6"/>
      <c r="D32" s="5"/>
    </row>
    <row r="33" spans="1:4" hidden="1" x14ac:dyDescent="0.25">
      <c r="A33" s="14"/>
      <c r="B33" s="15"/>
      <c r="C33" s="15"/>
      <c r="D33" s="16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39" spans="1:4" hidden="1" x14ac:dyDescent="0.25">
      <c r="A39" s="4"/>
      <c r="B39" s="4"/>
      <c r="C39" s="4"/>
      <c r="D39" s="4"/>
    </row>
    <row r="40" spans="1:4" hidden="1" x14ac:dyDescent="0.25">
      <c r="A40" s="4"/>
      <c r="B40" s="4"/>
      <c r="C40" s="4"/>
      <c r="D40" s="4"/>
    </row>
    <row r="42" spans="1:4" x14ac:dyDescent="0.25">
      <c r="A42" s="7" t="s">
        <v>9</v>
      </c>
      <c r="B42" s="8"/>
      <c r="C42" s="9" t="s">
        <v>8</v>
      </c>
    </row>
  </sheetData>
  <mergeCells count="27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2:B12"/>
    <mergeCell ref="C12:D12"/>
    <mergeCell ref="A13:B13"/>
    <mergeCell ref="C13:D13"/>
    <mergeCell ref="A14:B14"/>
    <mergeCell ref="C14:D14"/>
    <mergeCell ref="A18:D18"/>
    <mergeCell ref="A33:D33"/>
    <mergeCell ref="A15:B15"/>
    <mergeCell ref="C15:D15"/>
    <mergeCell ref="A16:B16"/>
    <mergeCell ref="C16:D16"/>
    <mergeCell ref="A17:B17"/>
    <mergeCell ref="C17:D17"/>
  </mergeCells>
  <pageMargins left="0.70866141732283472" right="0.70866141732283472" top="0.19685039370078741" bottom="0.19685039370078741" header="0.11811023622047245" footer="0.11811023622047245"/>
  <pageSetup paperSize="9" scale="7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2" workbookViewId="0">
      <selection activeCell="D23" sqref="D2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48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8" customHeight="1" x14ac:dyDescent="0.25">
      <c r="A9" s="23" t="s">
        <v>49</v>
      </c>
      <c r="B9" s="24"/>
      <c r="C9" s="23" t="s">
        <v>49</v>
      </c>
      <c r="D9" s="24"/>
    </row>
    <row r="10" spans="1:4" ht="67.5" hidden="1" customHeight="1" x14ac:dyDescent="0.25">
      <c r="A10" s="23"/>
      <c r="B10" s="24"/>
      <c r="C10" s="23"/>
      <c r="D10" s="24"/>
    </row>
    <row r="11" spans="1:4" x14ac:dyDescent="0.25">
      <c r="A11" s="17" t="s">
        <v>4</v>
      </c>
      <c r="B11" s="18"/>
      <c r="C11" s="18"/>
      <c r="D11" s="19"/>
    </row>
    <row r="12" spans="1:4" ht="75" x14ac:dyDescent="0.25">
      <c r="A12" s="10" t="s">
        <v>50</v>
      </c>
      <c r="B12" s="11">
        <v>700000</v>
      </c>
      <c r="C12" s="10" t="s">
        <v>50</v>
      </c>
      <c r="D12" s="12">
        <f>B12+180000</f>
        <v>880000</v>
      </c>
    </row>
    <row r="13" spans="1:4" ht="29.25" hidden="1" customHeight="1" x14ac:dyDescent="0.25">
      <c r="A13" s="10" t="s">
        <v>28</v>
      </c>
      <c r="B13" s="5"/>
      <c r="C13" s="10" t="s">
        <v>28</v>
      </c>
      <c r="D13" s="5"/>
    </row>
    <row r="14" spans="1:4" ht="45" hidden="1" x14ac:dyDescent="0.25">
      <c r="A14" s="6" t="s">
        <v>21</v>
      </c>
      <c r="B14" s="5"/>
      <c r="C14" s="6" t="s">
        <v>21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0.75" hidden="1" customHeight="1" x14ac:dyDescent="0.25">
      <c r="A22" s="4"/>
      <c r="B22" s="4"/>
      <c r="C22" s="4"/>
      <c r="D22" s="4"/>
    </row>
    <row r="24" spans="1:4" x14ac:dyDescent="0.25">
      <c r="A24" s="7" t="s">
        <v>9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38" sqref="D38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51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66" customHeight="1" x14ac:dyDescent="0.25">
      <c r="A9" s="23" t="s">
        <v>52</v>
      </c>
      <c r="B9" s="24"/>
      <c r="C9" s="23" t="s">
        <v>52</v>
      </c>
      <c r="D9" s="24"/>
    </row>
    <row r="10" spans="1:4" ht="17.25" customHeight="1" x14ac:dyDescent="0.25">
      <c r="A10" s="23" t="s">
        <v>53</v>
      </c>
      <c r="B10" s="24"/>
      <c r="C10" s="23" t="s">
        <v>53</v>
      </c>
      <c r="D10" s="24"/>
    </row>
    <row r="11" spans="1:4" ht="48.75" customHeight="1" x14ac:dyDescent="0.25">
      <c r="A11" s="23" t="s">
        <v>39</v>
      </c>
      <c r="B11" s="24"/>
      <c r="C11" s="23" t="s">
        <v>39</v>
      </c>
      <c r="D11" s="24"/>
    </row>
    <row r="12" spans="1:4" ht="48.75" customHeight="1" x14ac:dyDescent="0.25">
      <c r="A12" s="23" t="s">
        <v>54</v>
      </c>
      <c r="B12" s="24"/>
      <c r="C12" s="23" t="s">
        <v>54</v>
      </c>
      <c r="D12" s="24"/>
    </row>
    <row r="13" spans="1:4" ht="79.5" hidden="1" customHeight="1" x14ac:dyDescent="0.25">
      <c r="A13" s="23"/>
      <c r="B13" s="24"/>
      <c r="C13" s="23"/>
      <c r="D13" s="24"/>
    </row>
    <row r="14" spans="1:4" ht="79.5" hidden="1" customHeight="1" x14ac:dyDescent="0.25">
      <c r="A14" s="23"/>
      <c r="B14" s="24"/>
      <c r="C14" s="23"/>
      <c r="D14" s="24"/>
    </row>
    <row r="15" spans="1:4" x14ac:dyDescent="0.25">
      <c r="A15" s="17" t="s">
        <v>4</v>
      </c>
      <c r="B15" s="18"/>
      <c r="C15" s="18"/>
      <c r="D15" s="19"/>
    </row>
    <row r="16" spans="1:4" ht="75" customHeight="1" x14ac:dyDescent="0.25">
      <c r="A16" s="10" t="s">
        <v>55</v>
      </c>
      <c r="B16" s="11">
        <v>1669810</v>
      </c>
      <c r="C16" s="10" t="s">
        <v>55</v>
      </c>
      <c r="D16" s="12">
        <f>B16-1200000</f>
        <v>469810</v>
      </c>
    </row>
    <row r="17" spans="1:4" ht="32.25" hidden="1" customHeight="1" x14ac:dyDescent="0.25">
      <c r="A17" s="10"/>
      <c r="B17" s="11"/>
      <c r="C17" s="10"/>
      <c r="D17" s="12"/>
    </row>
    <row r="18" spans="1:4" ht="113.25" hidden="1" customHeight="1" x14ac:dyDescent="0.25">
      <c r="A18" s="10"/>
      <c r="B18" s="11"/>
      <c r="C18" s="10" t="s">
        <v>41</v>
      </c>
      <c r="D18" s="12">
        <f>B18</f>
        <v>0</v>
      </c>
    </row>
    <row r="19" spans="1:4" ht="22.5" hidden="1" customHeight="1" x14ac:dyDescent="0.25">
      <c r="A19" s="10"/>
      <c r="B19" s="11"/>
      <c r="C19" s="10"/>
      <c r="D19" s="12"/>
    </row>
    <row r="20" spans="1:4" ht="31.5" hidden="1" customHeight="1" x14ac:dyDescent="0.25">
      <c r="A20" s="10"/>
      <c r="B20" s="11"/>
      <c r="C20" s="10"/>
      <c r="D20" s="12"/>
    </row>
    <row r="21" spans="1:4" ht="31.5" hidden="1" customHeight="1" x14ac:dyDescent="0.25">
      <c r="A21" s="10"/>
      <c r="B21" s="11"/>
      <c r="C21" s="10"/>
      <c r="D21" s="12"/>
    </row>
    <row r="22" spans="1:4" ht="31.5" hidden="1" customHeight="1" x14ac:dyDescent="0.25">
      <c r="A22" s="10"/>
      <c r="B22" s="11"/>
      <c r="C22" s="10"/>
      <c r="D22" s="12"/>
    </row>
    <row r="23" spans="1:4" ht="31.5" hidden="1" customHeight="1" x14ac:dyDescent="0.25">
      <c r="A23" s="10"/>
      <c r="B23" s="11"/>
      <c r="C23" s="10"/>
      <c r="D23" s="12"/>
    </row>
    <row r="24" spans="1:4" ht="31.5" hidden="1" customHeight="1" x14ac:dyDescent="0.25">
      <c r="A24" s="10"/>
      <c r="B24" s="11"/>
      <c r="C24" s="10"/>
      <c r="D24" s="12"/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29.25" hidden="1" customHeight="1" x14ac:dyDescent="0.25">
      <c r="A28" s="10" t="s">
        <v>28</v>
      </c>
      <c r="B28" s="5">
        <v>500000</v>
      </c>
      <c r="C28" s="10" t="s">
        <v>28</v>
      </c>
      <c r="D28" s="5">
        <v>500000</v>
      </c>
    </row>
    <row r="29" spans="1:4" ht="45" hidden="1" x14ac:dyDescent="0.25">
      <c r="A29" s="6" t="s">
        <v>21</v>
      </c>
      <c r="B29" s="5"/>
      <c r="C29" s="6" t="s">
        <v>21</v>
      </c>
      <c r="D29" s="5"/>
    </row>
    <row r="30" spans="1:4" hidden="1" x14ac:dyDescent="0.25">
      <c r="A30" s="14"/>
      <c r="B30" s="15"/>
      <c r="C30" s="15"/>
      <c r="D30" s="16"/>
    </row>
    <row r="31" spans="1:4" hidden="1" x14ac:dyDescent="0.25">
      <c r="A31" s="4"/>
      <c r="B31" s="4"/>
      <c r="C31" s="4"/>
      <c r="D31" s="4"/>
    </row>
    <row r="32" spans="1:4" hidden="1" x14ac:dyDescent="0.25">
      <c r="A32" s="4"/>
      <c r="B32" s="4"/>
      <c r="C32" s="4"/>
      <c r="D32" s="4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9" spans="1:4" x14ac:dyDescent="0.25">
      <c r="A39" s="7" t="s">
        <v>9</v>
      </c>
      <c r="B39" s="8"/>
      <c r="C39" s="9" t="s">
        <v>8</v>
      </c>
    </row>
  </sheetData>
  <mergeCells count="21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5:D15"/>
    <mergeCell ref="A30:D30"/>
    <mergeCell ref="A12:B12"/>
    <mergeCell ref="C12:D12"/>
    <mergeCell ref="A13:B13"/>
    <mergeCell ref="C13:D13"/>
    <mergeCell ref="A14:B14"/>
    <mergeCell ref="C14:D14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D24" sqref="D2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0" t="s">
        <v>0</v>
      </c>
      <c r="B1" s="20"/>
      <c r="C1" s="20"/>
      <c r="D1" s="20"/>
    </row>
    <row r="2" spans="1:4" x14ac:dyDescent="0.25">
      <c r="A2" s="20" t="s">
        <v>10</v>
      </c>
      <c r="B2" s="20"/>
      <c r="C2" s="20"/>
      <c r="D2" s="20"/>
    </row>
    <row r="3" spans="1:4" x14ac:dyDescent="0.25">
      <c r="A3" s="20" t="s">
        <v>56</v>
      </c>
      <c r="B3" s="20"/>
      <c r="C3" s="20"/>
      <c r="D3" s="20"/>
    </row>
    <row r="4" spans="1:4" x14ac:dyDescent="0.25">
      <c r="A4" s="20" t="s">
        <v>7</v>
      </c>
      <c r="B4" s="20"/>
      <c r="C4" s="20"/>
      <c r="D4" s="20"/>
    </row>
    <row r="6" spans="1:4" x14ac:dyDescent="0.25">
      <c r="A6" s="21" t="s">
        <v>1</v>
      </c>
      <c r="B6" s="22"/>
      <c r="C6" s="21" t="s">
        <v>2</v>
      </c>
      <c r="D6" s="22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1.75" customHeight="1" x14ac:dyDescent="0.25">
      <c r="A9" s="23" t="s">
        <v>57</v>
      </c>
      <c r="B9" s="24"/>
      <c r="C9" s="23" t="s">
        <v>57</v>
      </c>
      <c r="D9" s="24"/>
    </row>
    <row r="10" spans="1:4" ht="31.5" customHeight="1" x14ac:dyDescent="0.25">
      <c r="A10" s="23" t="s">
        <v>58</v>
      </c>
      <c r="B10" s="24"/>
      <c r="C10" s="23" t="s">
        <v>58</v>
      </c>
      <c r="D10" s="24"/>
    </row>
    <row r="11" spans="1:4" ht="67.5" customHeight="1" x14ac:dyDescent="0.25">
      <c r="A11" s="23" t="s">
        <v>59</v>
      </c>
      <c r="B11" s="24"/>
      <c r="C11" s="23" t="s">
        <v>59</v>
      </c>
      <c r="D11" s="24"/>
    </row>
    <row r="12" spans="1:4" x14ac:dyDescent="0.25">
      <c r="A12" s="17" t="s">
        <v>4</v>
      </c>
      <c r="B12" s="18"/>
      <c r="C12" s="18"/>
      <c r="D12" s="19"/>
    </row>
    <row r="13" spans="1:4" ht="60" x14ac:dyDescent="0.25">
      <c r="A13" s="10" t="s">
        <v>60</v>
      </c>
      <c r="B13" s="11">
        <v>300000</v>
      </c>
      <c r="C13" s="10" t="s">
        <v>60</v>
      </c>
      <c r="D13" s="12">
        <v>300000</v>
      </c>
    </row>
    <row r="14" spans="1:4" ht="61.5" customHeight="1" x14ac:dyDescent="0.25">
      <c r="A14" s="10" t="s">
        <v>61</v>
      </c>
      <c r="B14" s="5">
        <v>600000</v>
      </c>
      <c r="C14" s="10" t="s">
        <v>61</v>
      </c>
      <c r="D14" s="5">
        <f>B14+48000</f>
        <v>648000</v>
      </c>
    </row>
    <row r="15" spans="1:4" hidden="1" x14ac:dyDescent="0.25">
      <c r="A15" s="6"/>
      <c r="B15" s="5"/>
      <c r="C15" s="6"/>
      <c r="D15" s="5"/>
    </row>
    <row r="16" spans="1:4" hidden="1" x14ac:dyDescent="0.25">
      <c r="A16" s="14"/>
      <c r="B16" s="15"/>
      <c r="C16" s="15"/>
      <c r="D16" s="16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5" spans="1:4" x14ac:dyDescent="0.25">
      <c r="A25" s="7" t="s">
        <v>62</v>
      </c>
      <c r="B25" s="8"/>
      <c r="C25" s="9" t="s">
        <v>63</v>
      </c>
    </row>
  </sheetData>
  <mergeCells count="15">
    <mergeCell ref="A1:D1"/>
    <mergeCell ref="A2:D2"/>
    <mergeCell ref="A3:D3"/>
    <mergeCell ref="A4:D4"/>
    <mergeCell ref="A6:B6"/>
    <mergeCell ref="C6:D6"/>
    <mergeCell ref="A12:D12"/>
    <mergeCell ref="A16:D16"/>
    <mergeCell ref="A8:D8"/>
    <mergeCell ref="A9:B9"/>
    <mergeCell ref="C9:D9"/>
    <mergeCell ref="A10:B10"/>
    <mergeCell ref="C10:D10"/>
    <mergeCell ref="A11:B11"/>
    <mergeCell ref="C11:D11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2010</vt:lpstr>
      <vt:lpstr>2111</vt:lpstr>
      <vt:lpstr>3104</vt:lpstr>
      <vt:lpstr>3242</vt:lpstr>
      <vt:lpstr>6020</vt:lpstr>
      <vt:lpstr>6030</vt:lpstr>
      <vt:lpstr>6071</vt:lpstr>
      <vt:lpstr>7330</vt:lpstr>
      <vt:lpstr>7412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2021-12-08T09:50:14Z</dcterms:modified>
</cp:coreProperties>
</file>